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20730" windowHeight="11760"/>
  </bookViews>
  <sheets>
    <sheet name="Обоснование НМЦ" sheetId="1" r:id="rId1"/>
  </sheets>
  <calcPr calcId="145621"/>
</workbook>
</file>

<file path=xl/calcChain.xml><?xml version="1.0" encoding="utf-8"?>
<calcChain xmlns="http://schemas.openxmlformats.org/spreadsheetml/2006/main">
  <c r="H5" i="1" l="1"/>
  <c r="F5" i="1"/>
  <c r="K5" i="1" l="1"/>
  <c r="L5" i="1" s="1"/>
  <c r="L6" i="1" s="1"/>
  <c r="J8" i="1" s="1"/>
  <c r="J5" i="1"/>
  <c r="J6" i="1" l="1"/>
  <c r="F6" i="1"/>
  <c r="H6" i="1"/>
</calcChain>
</file>

<file path=xl/sharedStrings.xml><?xml version="1.0" encoding="utf-8"?>
<sst xmlns="http://schemas.openxmlformats.org/spreadsheetml/2006/main" count="23" uniqueCount="19">
  <si>
    <t>Итого</t>
  </si>
  <si>
    <t>№ п/п</t>
  </si>
  <si>
    <t>Сумма с НДС</t>
  </si>
  <si>
    <t>Цена за ед.с НДС</t>
  </si>
  <si>
    <t>рублей с учетом НДС</t>
  </si>
  <si>
    <t>Ед.изм.</t>
  </si>
  <si>
    <t>кол-во</t>
  </si>
  <si>
    <r>
      <t xml:space="preserve">Начальная (максимальная) цена на поставку товара </t>
    </r>
    <r>
      <rPr>
        <sz val="10"/>
        <color rgb="FF000000"/>
        <rFont val="Times New Roman"/>
        <family val="1"/>
        <charset val="204"/>
      </rPr>
      <t xml:space="preserve">определена методом сопоставимых рыночных цен на основании информации о рыночных ценах на данный товар и составляет     </t>
    </r>
  </si>
  <si>
    <t>Приложение № 5 к Извещению о проведении запроса котировок в электронной форме</t>
  </si>
  <si>
    <t>Наименование 
предмета закупки</t>
  </si>
  <si>
    <t>шт</t>
  </si>
  <si>
    <t>Обоснование начальной (максимальной) цены :</t>
  </si>
  <si>
    <t>НМЦ договора</t>
  </si>
  <si>
    <t>Средняя цена</t>
  </si>
  <si>
    <t>за 1 ед.</t>
  </si>
  <si>
    <t xml:space="preserve">квадракоптер для провидения осмотров воздушных линий электропередач и подстанций  </t>
  </si>
  <si>
    <t>Поставщик №1 ООО "Перемена"</t>
  </si>
  <si>
    <t>Поставщик №2 ООО "ИНДЕКС ИТ"</t>
  </si>
  <si>
    <t>Поставщик №3 ООО "АЙ-ТИ СОЛЮШЕН"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</si>
</sst>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7" fillId="2" borderId="0" xfId="0" applyFont="1" applyFill="1" applyAlignment="1">
      <alignment horizontal="center" vertical="center" wrapText="1"/>
    </xf>
    <xf numFmtId="3" fontId="7" fillId="2" borderId="0" xfId="0" applyNumberFormat="1" applyFont="1" applyFill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4" fontId="7" fillId="2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4" fontId="0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 wrapText="1"/>
    </xf>
    <xf numFmtId="4" fontId="8" fillId="0" borderId="3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B1" zoomScaleNormal="100" workbookViewId="0">
      <selection activeCell="K14" sqref="K14"/>
    </sheetView>
  </sheetViews>
  <sheetFormatPr defaultRowHeight="15" x14ac:dyDescent="0.25"/>
  <cols>
    <col min="1" max="1" width="6.42578125" customWidth="1"/>
    <col min="2" max="2" width="36.28515625" customWidth="1"/>
    <col min="3" max="3" width="9" customWidth="1"/>
    <col min="4" max="4" width="9.28515625" customWidth="1"/>
    <col min="5" max="5" width="13.42578125" customWidth="1"/>
    <col min="6" max="6" width="18.85546875" customWidth="1"/>
    <col min="7" max="7" width="14.140625" customWidth="1"/>
    <col min="8" max="8" width="16.140625" customWidth="1"/>
    <col min="9" max="9" width="16.85546875" customWidth="1"/>
    <col min="10" max="10" width="16.5703125" customWidth="1"/>
    <col min="11" max="11" width="15.5703125" customWidth="1"/>
    <col min="12" max="12" width="23" customWidth="1"/>
  </cols>
  <sheetData>
    <row r="1" spans="1:13" s="6" customFormat="1" ht="11.25" x14ac:dyDescent="0.2">
      <c r="A1" s="30" t="s">
        <v>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5"/>
    </row>
    <row r="2" spans="1:13" s="12" customFormat="1" ht="21" customHeight="1" x14ac:dyDescent="0.25">
      <c r="A2" s="20" t="s">
        <v>11</v>
      </c>
      <c r="B2" s="20"/>
      <c r="C2" s="7"/>
      <c r="D2" s="8"/>
      <c r="E2" s="9"/>
      <c r="F2" s="10"/>
      <c r="G2" s="10"/>
      <c r="H2" s="10"/>
      <c r="I2" s="10"/>
      <c r="J2" s="10"/>
      <c r="K2" s="10"/>
      <c r="L2" s="9"/>
      <c r="M2" s="11"/>
    </row>
    <row r="3" spans="1:13" s="14" customFormat="1" ht="28.5" customHeight="1" x14ac:dyDescent="0.25">
      <c r="A3" s="32" t="s">
        <v>1</v>
      </c>
      <c r="B3" s="33" t="s">
        <v>9</v>
      </c>
      <c r="C3" s="34" t="s">
        <v>5</v>
      </c>
      <c r="D3" s="36" t="s">
        <v>6</v>
      </c>
      <c r="E3" s="31" t="s">
        <v>16</v>
      </c>
      <c r="F3" s="31"/>
      <c r="G3" s="31" t="s">
        <v>17</v>
      </c>
      <c r="H3" s="31"/>
      <c r="I3" s="31" t="s">
        <v>18</v>
      </c>
      <c r="J3" s="31"/>
      <c r="K3" s="29" t="s">
        <v>13</v>
      </c>
      <c r="L3" s="38" t="s">
        <v>12</v>
      </c>
      <c r="M3" s="13"/>
    </row>
    <row r="4" spans="1:13" s="14" customFormat="1" ht="21" customHeight="1" x14ac:dyDescent="0.25">
      <c r="A4" s="32"/>
      <c r="B4" s="34"/>
      <c r="C4" s="35"/>
      <c r="D4" s="37"/>
      <c r="E4" s="15" t="s">
        <v>3</v>
      </c>
      <c r="F4" s="16" t="s">
        <v>2</v>
      </c>
      <c r="G4" s="15" t="s">
        <v>3</v>
      </c>
      <c r="H4" s="16" t="s">
        <v>2</v>
      </c>
      <c r="I4" s="15" t="s">
        <v>3</v>
      </c>
      <c r="J4" s="17" t="s">
        <v>2</v>
      </c>
      <c r="K4" s="29" t="s">
        <v>14</v>
      </c>
      <c r="L4" s="39"/>
      <c r="M4" s="13"/>
    </row>
    <row r="5" spans="1:13" s="14" customFormat="1" ht="22.5" x14ac:dyDescent="0.25">
      <c r="A5" s="1">
        <v>1</v>
      </c>
      <c r="B5" s="27" t="s">
        <v>15</v>
      </c>
      <c r="C5" s="28" t="s">
        <v>10</v>
      </c>
      <c r="D5" s="2">
        <v>1</v>
      </c>
      <c r="E5" s="22">
        <v>777800</v>
      </c>
      <c r="F5" s="18">
        <f t="shared" ref="F5" si="0">D5*E5</f>
        <v>777800</v>
      </c>
      <c r="G5" s="22">
        <v>790000</v>
      </c>
      <c r="H5" s="18">
        <f>D5*G5</f>
        <v>790000</v>
      </c>
      <c r="I5" s="22">
        <v>780900</v>
      </c>
      <c r="J5" s="18">
        <f t="shared" ref="J5" si="1">D5*I5</f>
        <v>780900</v>
      </c>
      <c r="K5" s="18">
        <f>(E5+G5+I5)/3</f>
        <v>782900</v>
      </c>
      <c r="L5" s="18">
        <f>D5*K5</f>
        <v>782900</v>
      </c>
      <c r="M5" s="13"/>
    </row>
    <row r="6" spans="1:13" s="14" customFormat="1" ht="13.5" customHeight="1" x14ac:dyDescent="0.25">
      <c r="A6" s="23"/>
      <c r="B6" s="19" t="s">
        <v>0</v>
      </c>
      <c r="C6" s="19"/>
      <c r="D6" s="24"/>
      <c r="E6" s="25"/>
      <c r="F6" s="26">
        <f>SUM(F5:F5)</f>
        <v>777800</v>
      </c>
      <c r="G6" s="26"/>
      <c r="H6" s="26">
        <f>SUM(H5:H5)</f>
        <v>790000</v>
      </c>
      <c r="I6" s="26"/>
      <c r="J6" s="26">
        <f>SUM(J5:J5)</f>
        <v>780900</v>
      </c>
      <c r="K6" s="26"/>
      <c r="L6" s="26">
        <f>SUM(L5:L5)</f>
        <v>782900</v>
      </c>
      <c r="M6" s="13"/>
    </row>
    <row r="8" spans="1:13" s="4" customFormat="1" x14ac:dyDescent="0.25">
      <c r="A8" s="3" t="s">
        <v>7</v>
      </c>
      <c r="J8" s="21">
        <f>L6</f>
        <v>782900</v>
      </c>
      <c r="K8" s="3" t="s">
        <v>4</v>
      </c>
    </row>
  </sheetData>
  <mergeCells count="9">
    <mergeCell ref="A1:L1"/>
    <mergeCell ref="E3:F3"/>
    <mergeCell ref="G3:H3"/>
    <mergeCell ref="I3:J3"/>
    <mergeCell ref="A3:A4"/>
    <mergeCell ref="B3:B4"/>
    <mergeCell ref="C3:C4"/>
    <mergeCell ref="D3:D4"/>
    <mergeCell ref="L3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Струтинская</dc:creator>
  <cp:lastModifiedBy>Сергеев Дмитрий Сергеевич</cp:lastModifiedBy>
  <cp:lastPrinted>2023-06-14T03:26:52Z</cp:lastPrinted>
  <dcterms:created xsi:type="dcterms:W3CDTF">2022-11-18T01:29:41Z</dcterms:created>
  <dcterms:modified xsi:type="dcterms:W3CDTF">2025-03-25T00:22:35Z</dcterms:modified>
</cp:coreProperties>
</file>